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I:\DIS\SOL\Paketering\Döda djur\Information på externa webben\"/>
    </mc:Choice>
  </mc:AlternateContent>
  <xr:revisionPtr revIDLastSave="0" documentId="13_ncr:1_{DAB80C70-7249-4E99-826F-204D4F80F7C3}" xr6:coauthVersionLast="47" xr6:coauthVersionMax="47" xr10:uidLastSave="{00000000-0000-0000-0000-000000000000}"/>
  <bookViews>
    <workbookView xWindow="-120" yWindow="-120" windowWidth="29040" windowHeight="15840" xr2:uid="{0304A8E5-5187-4B0D-B7D4-96DC8FD33C5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D9" i="2"/>
  <c r="D7" i="2"/>
  <c r="D6" i="2"/>
  <c r="D5" i="2"/>
  <c r="F12" i="1"/>
  <c r="D7" i="1"/>
  <c r="D3" i="1"/>
  <c r="N13" i="1"/>
  <c r="M13" i="1"/>
  <c r="L13" i="1"/>
  <c r="K13" i="1"/>
  <c r="J13" i="1"/>
  <c r="I13" i="1"/>
  <c r="H13" i="1"/>
  <c r="G13" i="1"/>
  <c r="F13" i="1"/>
  <c r="E13" i="1"/>
  <c r="N17" i="1"/>
  <c r="L17" i="1"/>
  <c r="K17" i="1"/>
  <c r="J17" i="1"/>
  <c r="E17" i="1"/>
  <c r="M17" i="1" s="1"/>
  <c r="N12" i="1"/>
  <c r="M12" i="1"/>
  <c r="L12" i="1"/>
  <c r="J12" i="1"/>
  <c r="I12" i="1"/>
  <c r="H12" i="1"/>
  <c r="G12" i="1"/>
  <c r="H17" i="1"/>
  <c r="G17" i="1"/>
  <c r="I17" i="1"/>
  <c r="K12" i="1"/>
  <c r="F17" i="1"/>
  <c r="D11" i="2" l="1"/>
  <c r="N19" i="1"/>
  <c r="N20" i="1" s="1"/>
  <c r="E19" i="1"/>
  <c r="E20" i="1" s="1"/>
  <c r="F19" i="1"/>
  <c r="F20" i="1" s="1"/>
  <c r="G19" i="1"/>
  <c r="G20" i="1" s="1"/>
  <c r="M19" i="1" l="1"/>
  <c r="M20" i="1" s="1"/>
  <c r="J19" i="1"/>
  <c r="J20" i="1" s="1"/>
  <c r="K19" i="1"/>
  <c r="K20" i="1" s="1"/>
  <c r="L19" i="1"/>
  <c r="L20" i="1" s="1"/>
  <c r="I19" i="1"/>
  <c r="I20" i="1" s="1"/>
  <c r="H19" i="1"/>
  <c r="H20" i="1" s="1"/>
</calcChain>
</file>

<file path=xl/sharedStrings.xml><?xml version="1.0" encoding="utf-8"?>
<sst xmlns="http://schemas.openxmlformats.org/spreadsheetml/2006/main" count="28" uniqueCount="28">
  <si>
    <t>Summa:</t>
  </si>
  <si>
    <t>Bränsletillägg</t>
  </si>
  <si>
    <t>1-11 kg 149 sek - 12-62 kg 12,72 sek /kg</t>
  </si>
  <si>
    <t>Capacity</t>
  </si>
  <si>
    <t>89 sek</t>
  </si>
  <si>
    <t>Security</t>
  </si>
  <si>
    <t>48 sek</t>
  </si>
  <si>
    <t>Per kg</t>
  </si>
  <si>
    <t>Bas</t>
  </si>
  <si>
    <t>pris / kg</t>
  </si>
  <si>
    <t>Jetpak next day:  dagen efter 16:00</t>
  </si>
  <si>
    <t>inkuderat - (34km) (9km x 16 sek)</t>
  </si>
  <si>
    <t>inkuderat - (38km) (13km x 16sek)</t>
  </si>
  <si>
    <t xml:space="preserve">Hämtning: </t>
  </si>
  <si>
    <t>Leverans:</t>
  </si>
  <si>
    <t xml:space="preserve">SVA - Uppsala </t>
  </si>
  <si>
    <t xml:space="preserve">Travvägen 20 </t>
  </si>
  <si>
    <t>Km</t>
  </si>
  <si>
    <t>km</t>
  </si>
  <si>
    <t xml:space="preserve">528 sek 1 kg </t>
  </si>
  <si>
    <t>hämtning inom 25 km - över 25km-16kr/km</t>
  </si>
  <si>
    <t>Leverans inom 25 km - över 25km-16kr/km</t>
  </si>
  <si>
    <t xml:space="preserve">Instruktion: </t>
  </si>
  <si>
    <t>Feb 16:e -Mars 15:e -  15,23 sek /kg</t>
  </si>
  <si>
    <t>Med MOMS:</t>
  </si>
  <si>
    <t>Testort</t>
  </si>
  <si>
    <t xml:space="preserve">Test vägen </t>
  </si>
  <si>
    <r>
      <t xml:space="preserve">Jag har markerat de </t>
    </r>
    <r>
      <rPr>
        <b/>
        <sz val="11"/>
        <color rgb="FF00B050"/>
        <rFont val="Calibri"/>
        <family val="2"/>
        <scheme val="minor"/>
      </rPr>
      <t>mörkgröna</t>
    </r>
    <r>
      <rPr>
        <sz val="11"/>
        <color theme="1"/>
        <rFont val="Calibri"/>
        <family val="2"/>
        <scheme val="minor"/>
      </rPr>
      <t xml:space="preserve"> som man kan ändra för att få korrekt pris. Om ni vill veta km för någon annan adress så kontatakta Robert halmann så kommer ni få veta km. Ring till Robert på: 0733685250, Bränsletillägget kan ni hitta på denna länk: </t>
    </r>
    <r>
      <rPr>
        <u/>
        <sz val="11"/>
        <color theme="1"/>
        <rFont val="Calibri"/>
        <family val="2"/>
        <scheme val="minor"/>
      </rPr>
      <t>https://jetpak.com/se/villkor/viktig-information/</t>
    </r>
    <r>
      <rPr>
        <sz val="11"/>
        <color theme="1"/>
        <rFont val="Calibri"/>
        <family val="2"/>
        <scheme val="minor"/>
      </rPr>
      <t xml:space="preserve"> Vi använder bränsletillägg för flygtransporter. uppdateras varje 15:e på vår hemsida. Ovan är för februari -Mars. Gula fälten är det totala priset för 1 kg-50kg. </t>
    </r>
    <r>
      <rPr>
        <b/>
        <sz val="11"/>
        <color rgb="FFFF0000"/>
        <rFont val="Calibri"/>
        <family val="2"/>
        <scheme val="minor"/>
      </rPr>
      <t>OBS!!!!</t>
    </r>
    <r>
      <rPr>
        <sz val="11"/>
        <color theme="1"/>
        <rFont val="Calibri"/>
        <family val="2"/>
        <scheme val="minor"/>
      </rPr>
      <t xml:space="preserve"> - När det gäller Djurkliniker som ligger in närområdet av Uppsala så kommer dom att levereras med biltransport och leverans samma dag. Ring alltid kundservice för att få korrekt prisbild. Där gäller pris per km.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</si>
</sst>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kr-414]\ * #,##0.00_-;\-[$kr-414]\ * #,##0.00_-;_-[$kr-414]\ * &quot;-&quot;??_-;_-@_-"/>
  </numFmts>
  <fonts count="6" x14ac:knownFonts="1">
    <font>
      <sz val="11"/>
      <color theme="1"/>
      <name val="Calibri"/>
      <family val="2"/>
      <scheme val="minor"/>
    </font>
    <font>
      <b/>
      <sz val="11"/>
      <color theme="1"/>
      <name val="Calibri"/>
      <family val="2"/>
      <scheme val="minor"/>
    </font>
    <font>
      <u/>
      <sz val="11"/>
      <color theme="1"/>
      <name val="Calibri"/>
      <family val="2"/>
      <scheme val="minor"/>
    </font>
    <font>
      <b/>
      <sz val="11"/>
      <color rgb="FF00B050"/>
      <name val="Calibri"/>
      <family val="2"/>
      <scheme val="minor"/>
    </font>
    <font>
      <b/>
      <sz val="11"/>
      <color rgb="FFFF0000"/>
      <name val="Calibri"/>
      <family val="2"/>
      <scheme val="minor"/>
    </font>
    <font>
      <sz val="11"/>
      <color rgb="FF0061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rgb="FFFFFF00"/>
        <bgColor indexed="64"/>
      </patternFill>
    </fill>
    <fill>
      <patternFill patternType="solid">
        <fgColor rgb="FFC6EFCE"/>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5" borderId="0" applyNumberFormat="0" applyBorder="0" applyAlignment="0" applyProtection="0"/>
  </cellStyleXfs>
  <cellXfs count="4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0" fillId="2" borderId="15" xfId="0" applyFill="1" applyBorder="1"/>
    <xf numFmtId="0" fontId="0" fillId="0" borderId="15" xfId="0" applyBorder="1"/>
    <xf numFmtId="0" fontId="0" fillId="0" borderId="16" xfId="0" applyBorder="1"/>
    <xf numFmtId="0" fontId="0" fillId="3" borderId="6" xfId="0" applyFill="1" applyBorder="1"/>
    <xf numFmtId="0" fontId="1" fillId="0" borderId="17" xfId="0" applyFont="1" applyBorder="1"/>
    <xf numFmtId="0" fontId="0" fillId="0" borderId="18" xfId="0" applyBorder="1"/>
    <xf numFmtId="0" fontId="0" fillId="0" borderId="19" xfId="0" applyBorder="1"/>
    <xf numFmtId="0" fontId="1" fillId="0" borderId="6" xfId="0" applyFont="1" applyBorder="1"/>
    <xf numFmtId="0" fontId="0" fillId="2" borderId="2" xfId="0" applyFill="1" applyBorder="1"/>
    <xf numFmtId="0" fontId="0" fillId="2" borderId="5" xfId="0" applyFill="1" applyBorder="1"/>
    <xf numFmtId="164" fontId="0" fillId="4" borderId="3" xfId="0" applyNumberFormat="1" applyFill="1" applyBorder="1"/>
    <xf numFmtId="164" fontId="0" fillId="4" borderId="2" xfId="0" applyNumberFormat="1" applyFill="1" applyBorder="1"/>
    <xf numFmtId="164" fontId="0" fillId="4" borderId="1" xfId="0" applyNumberFormat="1" applyFill="1" applyBorder="1"/>
    <xf numFmtId="0" fontId="0" fillId="2" borderId="14" xfId="0" applyFill="1" applyBorder="1"/>
    <xf numFmtId="0" fontId="1" fillId="2" borderId="12" xfId="0" applyFont="1" applyFill="1" applyBorder="1"/>
    <xf numFmtId="0" fontId="0" fillId="2" borderId="20" xfId="0" applyFill="1" applyBorder="1"/>
    <xf numFmtId="0" fontId="0" fillId="0" borderId="21" xfId="0" applyBorder="1"/>
    <xf numFmtId="0" fontId="0" fillId="0" borderId="12" xfId="0" applyBorder="1"/>
    <xf numFmtId="0" fontId="0" fillId="4" borderId="10" xfId="0" applyFill="1" applyBorder="1"/>
    <xf numFmtId="0" fontId="0" fillId="0" borderId="14" xfId="0" applyBorder="1"/>
    <xf numFmtId="164" fontId="0" fillId="0" borderId="0" xfId="0" applyNumberFormat="1"/>
    <xf numFmtId="0" fontId="5" fillId="5" borderId="22" xfId="1" applyBorder="1"/>
    <xf numFmtId="0" fontId="5" fillId="5" borderId="23" xfId="1" applyBorder="1"/>
    <xf numFmtId="9" fontId="5" fillId="5" borderId="23" xfId="1" applyNumberFormat="1" applyBorder="1"/>
    <xf numFmtId="164" fontId="5" fillId="5" borderId="23" xfId="1" applyNumberFormat="1" applyBorder="1"/>
    <xf numFmtId="164" fontId="5" fillId="5" borderId="24" xfId="1" applyNumberFormat="1" applyBorder="1"/>
    <xf numFmtId="0" fontId="0" fillId="0" borderId="0" xfId="0" applyAlignment="1">
      <alignment horizontal="left" vertical="top" wrapText="1"/>
    </xf>
  </cellXfs>
  <cellStyles count="2">
    <cellStyle name="Bra"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5E2BE-C36C-47EC-854C-6548D36FC186}">
  <dimension ref="A1:N29"/>
  <sheetViews>
    <sheetView tabSelected="1" workbookViewId="0">
      <selection activeCell="G7" sqref="G7"/>
    </sheetView>
  </sheetViews>
  <sheetFormatPr defaultRowHeight="15" x14ac:dyDescent="0.25"/>
  <cols>
    <col min="1" max="1" width="39.85546875" bestFit="1" customWidth="1"/>
    <col min="2" max="2" width="35.28515625" bestFit="1" customWidth="1"/>
    <col min="3" max="3" width="4.28515625" customWidth="1"/>
    <col min="4" max="4" width="6" bestFit="1" customWidth="1"/>
    <col min="5" max="14" width="11.5703125" bestFit="1" customWidth="1"/>
    <col min="16" max="16" width="29.85546875" bestFit="1" customWidth="1"/>
    <col min="17" max="17" width="3.85546875" bestFit="1" customWidth="1"/>
    <col min="18" max="18" width="3.7109375" bestFit="1" customWidth="1"/>
  </cols>
  <sheetData>
    <row r="1" spans="1:14" x14ac:dyDescent="0.25">
      <c r="B1" s="18" t="s">
        <v>13</v>
      </c>
      <c r="C1" s="19" t="s">
        <v>17</v>
      </c>
      <c r="D1" s="20" t="s">
        <v>18</v>
      </c>
    </row>
    <row r="2" spans="1:14" x14ac:dyDescent="0.25">
      <c r="B2" s="6" t="s">
        <v>25</v>
      </c>
      <c r="C2" s="5"/>
      <c r="D2" s="4"/>
    </row>
    <row r="3" spans="1:14" x14ac:dyDescent="0.25">
      <c r="B3" s="6" t="s">
        <v>26</v>
      </c>
      <c r="C3" s="23">
        <v>34</v>
      </c>
      <c r="D3" s="4">
        <f>SUM(C3-25)</f>
        <v>9</v>
      </c>
    </row>
    <row r="4" spans="1:14" x14ac:dyDescent="0.25">
      <c r="B4" s="6"/>
      <c r="C4" s="5"/>
      <c r="D4" s="4"/>
    </row>
    <row r="5" spans="1:14" x14ac:dyDescent="0.25">
      <c r="B5" s="21" t="s">
        <v>14</v>
      </c>
      <c r="C5" s="5"/>
      <c r="D5" s="4"/>
    </row>
    <row r="6" spans="1:14" x14ac:dyDescent="0.25">
      <c r="B6" s="6" t="s">
        <v>15</v>
      </c>
      <c r="C6" s="5"/>
      <c r="D6" s="4"/>
    </row>
    <row r="7" spans="1:14" ht="15.75" thickBot="1" x14ac:dyDescent="0.3">
      <c r="B7" s="3" t="s">
        <v>16</v>
      </c>
      <c r="C7" s="22">
        <v>38</v>
      </c>
      <c r="D7" s="1">
        <f>SUM(C7-25)</f>
        <v>13</v>
      </c>
    </row>
    <row r="9" spans="1:14" ht="15.75" thickBot="1" x14ac:dyDescent="0.3"/>
    <row r="10" spans="1:14" ht="15.75" thickBot="1" x14ac:dyDescent="0.3">
      <c r="A10" s="12" t="s">
        <v>10</v>
      </c>
      <c r="B10" s="11" t="s">
        <v>9</v>
      </c>
      <c r="C10" s="11"/>
      <c r="D10" s="13"/>
      <c r="E10" s="12">
        <v>1</v>
      </c>
      <c r="F10" s="11">
        <v>10</v>
      </c>
      <c r="G10" s="10">
        <v>15</v>
      </c>
      <c r="H10" s="10">
        <v>20</v>
      </c>
      <c r="I10" s="10">
        <v>25</v>
      </c>
      <c r="J10" s="10">
        <v>30</v>
      </c>
      <c r="K10" s="10">
        <v>35</v>
      </c>
      <c r="L10" s="10">
        <v>40</v>
      </c>
      <c r="M10" s="10">
        <v>45</v>
      </c>
      <c r="N10" s="10">
        <v>50</v>
      </c>
    </row>
    <row r="11" spans="1:14" x14ac:dyDescent="0.25">
      <c r="A11" s="9" t="s">
        <v>8</v>
      </c>
      <c r="B11" s="8" t="s">
        <v>19</v>
      </c>
      <c r="C11" s="8"/>
      <c r="D11" s="33">
        <v>528</v>
      </c>
      <c r="E11" s="9">
        <v>528</v>
      </c>
      <c r="F11" s="8">
        <v>528</v>
      </c>
      <c r="G11" s="8">
        <v>528</v>
      </c>
      <c r="H11" s="8">
        <v>528</v>
      </c>
      <c r="I11" s="8">
        <v>528</v>
      </c>
      <c r="J11" s="8">
        <v>528</v>
      </c>
      <c r="K11" s="8">
        <v>528</v>
      </c>
      <c r="L11" s="8">
        <v>528</v>
      </c>
      <c r="M11" s="8">
        <v>528</v>
      </c>
      <c r="N11" s="7">
        <v>528</v>
      </c>
    </row>
    <row r="12" spans="1:14" x14ac:dyDescent="0.25">
      <c r="A12" s="6" t="s">
        <v>7</v>
      </c>
      <c r="B12" s="5" t="s">
        <v>6</v>
      </c>
      <c r="C12" s="5"/>
      <c r="D12" s="15">
        <v>48</v>
      </c>
      <c r="E12" s="6">
        <v>0</v>
      </c>
      <c r="F12" s="5">
        <f>SUM(D12*F10-48)</f>
        <v>432</v>
      </c>
      <c r="G12" s="5">
        <f>SUM(D12*G10-48)</f>
        <v>672</v>
      </c>
      <c r="H12" s="5">
        <f>SUM(D12*H10-48)</f>
        <v>912</v>
      </c>
      <c r="I12" s="5">
        <f>SUM(D12*I10-48)</f>
        <v>1152</v>
      </c>
      <c r="J12" s="5">
        <f>SUM(D12*J10-48)</f>
        <v>1392</v>
      </c>
      <c r="K12" s="5">
        <f>SUM(D12*K10)</f>
        <v>1680</v>
      </c>
      <c r="L12" s="5">
        <f>SUM(D12*L10-48)</f>
        <v>1872</v>
      </c>
      <c r="M12" s="5">
        <f>SUM(D12*M10-48)</f>
        <v>2112</v>
      </c>
      <c r="N12" s="4">
        <f>SUM(D12*N10-48)</f>
        <v>2352</v>
      </c>
    </row>
    <row r="13" spans="1:14" x14ac:dyDescent="0.25">
      <c r="A13" s="17" t="s">
        <v>20</v>
      </c>
      <c r="B13" s="5" t="s">
        <v>11</v>
      </c>
      <c r="C13" s="5"/>
      <c r="D13" s="14">
        <v>9</v>
      </c>
      <c r="E13" s="6">
        <f>SUM(D13*16)</f>
        <v>144</v>
      </c>
      <c r="F13" s="6">
        <f>SUM(D13*16)</f>
        <v>144</v>
      </c>
      <c r="G13" s="6">
        <f>SUM(D13*16)</f>
        <v>144</v>
      </c>
      <c r="H13" s="6">
        <f>SUM(D13*16)</f>
        <v>144</v>
      </c>
      <c r="I13" s="6">
        <f>SUM(D13*16)</f>
        <v>144</v>
      </c>
      <c r="J13" s="6">
        <f>SUM(D13*16)</f>
        <v>144</v>
      </c>
      <c r="K13" s="6">
        <f>SUM(D13*16)</f>
        <v>144</v>
      </c>
      <c r="L13" s="6">
        <f>SUM(D13*16)</f>
        <v>144</v>
      </c>
      <c r="M13" s="6">
        <f>SUM(D13*16)</f>
        <v>144</v>
      </c>
      <c r="N13" s="6">
        <f>SUM(D13*16)</f>
        <v>144</v>
      </c>
    </row>
    <row r="14" spans="1:14" x14ac:dyDescent="0.25">
      <c r="A14" s="6" t="s">
        <v>21</v>
      </c>
      <c r="B14" s="5" t="s">
        <v>12</v>
      </c>
      <c r="C14" s="5"/>
      <c r="D14" s="15">
        <v>13</v>
      </c>
      <c r="E14" s="6">
        <v>208</v>
      </c>
      <c r="F14" s="5">
        <v>208</v>
      </c>
      <c r="G14" s="5">
        <v>208</v>
      </c>
      <c r="H14" s="5">
        <v>208</v>
      </c>
      <c r="I14" s="5">
        <v>208</v>
      </c>
      <c r="J14" s="5">
        <v>208</v>
      </c>
      <c r="K14" s="5">
        <v>208</v>
      </c>
      <c r="L14" s="5">
        <v>208</v>
      </c>
      <c r="M14" s="5">
        <v>208</v>
      </c>
      <c r="N14" s="4">
        <v>208</v>
      </c>
    </row>
    <row r="15" spans="1:14" x14ac:dyDescent="0.25">
      <c r="A15" s="6" t="s">
        <v>5</v>
      </c>
      <c r="B15" s="5" t="s">
        <v>4</v>
      </c>
      <c r="C15" s="5"/>
      <c r="D15" s="15">
        <v>89</v>
      </c>
      <c r="E15" s="6">
        <v>89</v>
      </c>
      <c r="F15" s="5">
        <v>89</v>
      </c>
      <c r="G15" s="5">
        <v>89</v>
      </c>
      <c r="H15" s="5">
        <v>89</v>
      </c>
      <c r="I15" s="5">
        <v>89</v>
      </c>
      <c r="J15" s="5">
        <v>89</v>
      </c>
      <c r="K15" s="5">
        <v>89</v>
      </c>
      <c r="L15" s="5">
        <v>89</v>
      </c>
      <c r="M15" s="5">
        <v>89</v>
      </c>
      <c r="N15" s="4">
        <v>89</v>
      </c>
    </row>
    <row r="16" spans="1:14" x14ac:dyDescent="0.25">
      <c r="A16" s="6" t="s">
        <v>3</v>
      </c>
      <c r="B16" s="5" t="s">
        <v>2</v>
      </c>
      <c r="C16" s="5">
        <v>149</v>
      </c>
      <c r="D16" s="15">
        <v>12.72</v>
      </c>
      <c r="E16" s="6">
        <v>149</v>
      </c>
      <c r="F16" s="5">
        <v>149</v>
      </c>
      <c r="G16" s="5">
        <v>199.88</v>
      </c>
      <c r="H16" s="5">
        <v>263.48</v>
      </c>
      <c r="I16" s="5">
        <v>327.08</v>
      </c>
      <c r="J16" s="5">
        <v>390.68</v>
      </c>
      <c r="K16" s="5">
        <v>454.28</v>
      </c>
      <c r="L16" s="5">
        <v>517.88</v>
      </c>
      <c r="M16" s="5">
        <v>581.48</v>
      </c>
      <c r="N16" s="4">
        <v>645.08000000000004</v>
      </c>
    </row>
    <row r="17" spans="1:14" x14ac:dyDescent="0.25">
      <c r="A17" s="17" t="s">
        <v>1</v>
      </c>
      <c r="B17" s="5" t="s">
        <v>23</v>
      </c>
      <c r="C17" s="5"/>
      <c r="D17" s="14">
        <v>15.75</v>
      </c>
      <c r="E17" s="6">
        <f>SUM(D17)</f>
        <v>15.75</v>
      </c>
      <c r="F17" s="5">
        <f>SUM(D17*F10)</f>
        <v>157.5</v>
      </c>
      <c r="G17" s="5">
        <f>SUM(D17*G10)</f>
        <v>236.25</v>
      </c>
      <c r="H17" s="5">
        <f>SUM(D17*H10)</f>
        <v>315</v>
      </c>
      <c r="I17" s="5">
        <f>SUM(D17*I10)</f>
        <v>393.75</v>
      </c>
      <c r="J17" s="5">
        <f>SUM(D17*J10)</f>
        <v>472.5</v>
      </c>
      <c r="K17" s="5">
        <f>SUM(D17*K10)</f>
        <v>551.25</v>
      </c>
      <c r="L17" s="5">
        <f>SUM(D17*L10)</f>
        <v>630</v>
      </c>
      <c r="M17" s="5">
        <f>SUM(E17*M10)</f>
        <v>708.75</v>
      </c>
      <c r="N17" s="4">
        <f>SUM(D17*N10)</f>
        <v>787.5</v>
      </c>
    </row>
    <row r="18" spans="1:14" x14ac:dyDescent="0.25">
      <c r="A18" s="6"/>
      <c r="B18" s="5"/>
      <c r="C18" s="5"/>
      <c r="D18" s="15"/>
      <c r="E18" s="6"/>
      <c r="F18" s="5"/>
      <c r="G18" s="5"/>
      <c r="H18" s="5"/>
      <c r="I18" s="5"/>
      <c r="J18" s="5"/>
      <c r="K18" s="5"/>
      <c r="L18" s="5"/>
      <c r="M18" s="5"/>
      <c r="N18" s="4"/>
    </row>
    <row r="19" spans="1:14" ht="15.75" thickBot="1" x14ac:dyDescent="0.3">
      <c r="A19" s="3" t="s">
        <v>0</v>
      </c>
      <c r="B19" s="2"/>
      <c r="C19" s="2"/>
      <c r="D19" s="16"/>
      <c r="E19" s="24">
        <f t="shared" ref="E19:N19" si="0">SUM(E11:E17)</f>
        <v>1133.75</v>
      </c>
      <c r="F19" s="25">
        <f t="shared" si="0"/>
        <v>1707.5</v>
      </c>
      <c r="G19" s="26">
        <f t="shared" si="0"/>
        <v>2077.13</v>
      </c>
      <c r="H19" s="26">
        <f t="shared" si="0"/>
        <v>2459.48</v>
      </c>
      <c r="I19" s="26">
        <f t="shared" si="0"/>
        <v>2841.83</v>
      </c>
      <c r="J19" s="26">
        <f t="shared" si="0"/>
        <v>3224.18</v>
      </c>
      <c r="K19" s="26">
        <f t="shared" si="0"/>
        <v>3654.5299999999997</v>
      </c>
      <c r="L19" s="26">
        <f t="shared" si="0"/>
        <v>3988.88</v>
      </c>
      <c r="M19" s="26">
        <f t="shared" si="0"/>
        <v>4371.2299999999996</v>
      </c>
      <c r="N19" s="26">
        <f t="shared" si="0"/>
        <v>4753.58</v>
      </c>
    </row>
    <row r="20" spans="1:14" ht="15.75" thickBot="1" x14ac:dyDescent="0.3">
      <c r="A20" s="35" t="s">
        <v>24</v>
      </c>
      <c r="B20" s="36"/>
      <c r="C20" s="36"/>
      <c r="D20" s="37">
        <v>0.25</v>
      </c>
      <c r="E20" s="38">
        <f>SUM(E19*D20+E19)</f>
        <v>1417.1875</v>
      </c>
      <c r="F20" s="38">
        <f>SUM(F19*D20+F19)</f>
        <v>2134.375</v>
      </c>
      <c r="G20" s="38">
        <f>SUM(G19*D20+G19)</f>
        <v>2596.4125000000004</v>
      </c>
      <c r="H20" s="38">
        <f>SUM(H19*D20+H19)</f>
        <v>3074.35</v>
      </c>
      <c r="I20" s="38">
        <f>SUM(I19*D20+I19)</f>
        <v>3552.2874999999999</v>
      </c>
      <c r="J20" s="38">
        <f>SUM(J19*D20+J19)</f>
        <v>4030.2249999999999</v>
      </c>
      <c r="K20" s="38">
        <f>SUM(K19*D20+K19)</f>
        <v>4568.1624999999995</v>
      </c>
      <c r="L20" s="38">
        <f>SUM(L19*D20+L19)</f>
        <v>4986.1000000000004</v>
      </c>
      <c r="M20" s="38">
        <f>SUM(M19*D20+M19)</f>
        <v>5464.0374999999995</v>
      </c>
      <c r="N20" s="39">
        <f>SUM(N19*D20+N19)</f>
        <v>5941.9750000000004</v>
      </c>
    </row>
    <row r="21" spans="1:14" x14ac:dyDescent="0.25">
      <c r="E21" s="34"/>
      <c r="F21" s="34"/>
      <c r="G21" s="34"/>
      <c r="H21" s="34"/>
      <c r="I21" s="34"/>
      <c r="J21" s="34"/>
      <c r="K21" s="34"/>
      <c r="L21" s="34"/>
      <c r="M21" s="34"/>
      <c r="N21" s="34"/>
    </row>
    <row r="22" spans="1:14" x14ac:dyDescent="0.25">
      <c r="A22" t="s">
        <v>22</v>
      </c>
    </row>
    <row r="23" spans="1:14" x14ac:dyDescent="0.25">
      <c r="A23" s="40" t="s">
        <v>27</v>
      </c>
      <c r="B23" s="40"/>
      <c r="C23" s="40"/>
      <c r="D23" s="40"/>
      <c r="E23" s="40"/>
      <c r="F23" s="40"/>
      <c r="G23" s="40"/>
      <c r="H23" s="40"/>
      <c r="I23" s="40"/>
      <c r="J23" s="40"/>
      <c r="K23" s="40"/>
      <c r="L23" s="40"/>
      <c r="M23" s="40"/>
      <c r="N23" s="40"/>
    </row>
    <row r="24" spans="1:14" x14ac:dyDescent="0.25">
      <c r="A24" s="40"/>
      <c r="B24" s="40"/>
      <c r="C24" s="40"/>
      <c r="D24" s="40"/>
      <c r="E24" s="40"/>
      <c r="F24" s="40"/>
      <c r="G24" s="40"/>
      <c r="H24" s="40"/>
      <c r="I24" s="40"/>
      <c r="J24" s="40"/>
      <c r="K24" s="40"/>
      <c r="L24" s="40"/>
      <c r="M24" s="40"/>
      <c r="N24" s="40"/>
    </row>
    <row r="25" spans="1:14" x14ac:dyDescent="0.25">
      <c r="A25" s="40"/>
      <c r="B25" s="40"/>
      <c r="C25" s="40"/>
      <c r="D25" s="40"/>
      <c r="E25" s="40"/>
      <c r="F25" s="40"/>
      <c r="G25" s="40"/>
      <c r="H25" s="40"/>
      <c r="I25" s="40"/>
      <c r="J25" s="40"/>
      <c r="K25" s="40"/>
      <c r="L25" s="40"/>
      <c r="M25" s="40"/>
      <c r="N25" s="40"/>
    </row>
    <row r="26" spans="1:14" x14ac:dyDescent="0.25">
      <c r="A26" s="40"/>
      <c r="B26" s="40"/>
      <c r="C26" s="40"/>
      <c r="D26" s="40"/>
      <c r="E26" s="40"/>
      <c r="F26" s="40"/>
      <c r="G26" s="40"/>
      <c r="H26" s="40"/>
      <c r="I26" s="40"/>
      <c r="J26" s="40"/>
      <c r="K26" s="40"/>
      <c r="L26" s="40"/>
      <c r="M26" s="40"/>
      <c r="N26" s="40"/>
    </row>
    <row r="27" spans="1:14" x14ac:dyDescent="0.25">
      <c r="A27" s="40"/>
      <c r="B27" s="40"/>
      <c r="C27" s="40"/>
      <c r="D27" s="40"/>
      <c r="E27" s="40"/>
      <c r="F27" s="40"/>
      <c r="G27" s="40"/>
      <c r="H27" s="40"/>
      <c r="I27" s="40"/>
      <c r="J27" s="40"/>
      <c r="K27" s="40"/>
      <c r="L27" s="40"/>
      <c r="M27" s="40"/>
      <c r="N27" s="40"/>
    </row>
    <row r="28" spans="1:14" x14ac:dyDescent="0.25">
      <c r="A28" s="40"/>
      <c r="B28" s="40"/>
      <c r="C28" s="40"/>
      <c r="D28" s="40"/>
      <c r="E28" s="40"/>
      <c r="F28" s="40"/>
      <c r="G28" s="40"/>
      <c r="H28" s="40"/>
      <c r="I28" s="40"/>
      <c r="J28" s="40"/>
      <c r="K28" s="40"/>
      <c r="L28" s="40"/>
      <c r="M28" s="40"/>
      <c r="N28" s="40"/>
    </row>
    <row r="29" spans="1:14" x14ac:dyDescent="0.25">
      <c r="A29" s="40"/>
      <c r="B29" s="40"/>
      <c r="C29" s="40"/>
      <c r="D29" s="40"/>
      <c r="E29" s="40"/>
      <c r="F29" s="40"/>
      <c r="G29" s="40"/>
      <c r="H29" s="40"/>
      <c r="I29" s="40"/>
      <c r="J29" s="40"/>
      <c r="K29" s="40"/>
      <c r="L29" s="40"/>
      <c r="M29" s="40"/>
      <c r="N29" s="40"/>
    </row>
  </sheetData>
  <mergeCells count="1">
    <mergeCell ref="A23:N2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2BD31-D402-4962-B496-72E66E3BB5CE}">
  <dimension ref="C2:D11"/>
  <sheetViews>
    <sheetView workbookViewId="0">
      <selection activeCell="R24" sqref="R24"/>
    </sheetView>
  </sheetViews>
  <sheetFormatPr defaultRowHeight="15" x14ac:dyDescent="0.25"/>
  <sheetData>
    <row r="2" spans="3:4" ht="15.75" thickBot="1" x14ac:dyDescent="0.3"/>
    <row r="3" spans="3:4" ht="15.75" thickBot="1" x14ac:dyDescent="0.3">
      <c r="C3" s="13"/>
      <c r="D3" s="28">
        <v>20</v>
      </c>
    </row>
    <row r="4" spans="3:4" x14ac:dyDescent="0.25">
      <c r="C4" s="27">
        <v>528</v>
      </c>
      <c r="D4" s="9">
        <v>528</v>
      </c>
    </row>
    <row r="5" spans="3:4" x14ac:dyDescent="0.25">
      <c r="C5" s="14">
        <v>48</v>
      </c>
      <c r="D5" s="6">
        <f>SUM(C5*D3-48)</f>
        <v>912</v>
      </c>
    </row>
    <row r="6" spans="3:4" x14ac:dyDescent="0.25">
      <c r="C6" s="14">
        <v>9</v>
      </c>
      <c r="D6" s="6">
        <f>SUM(C6*16)</f>
        <v>144</v>
      </c>
    </row>
    <row r="7" spans="3:4" x14ac:dyDescent="0.25">
      <c r="C7" s="14">
        <v>13</v>
      </c>
      <c r="D7" s="6">
        <f>SUM(C7*16)</f>
        <v>208</v>
      </c>
    </row>
    <row r="8" spans="3:4" x14ac:dyDescent="0.25">
      <c r="C8" s="15">
        <v>89</v>
      </c>
      <c r="D8" s="6">
        <v>89</v>
      </c>
    </row>
    <row r="9" spans="3:4" x14ac:dyDescent="0.25">
      <c r="C9" s="15">
        <v>12.72</v>
      </c>
      <c r="D9" s="6">
        <f>IF(D3=1-11,149,149+(D3-11)*12.72)</f>
        <v>263.48</v>
      </c>
    </row>
    <row r="10" spans="3:4" ht="15.75" thickBot="1" x14ac:dyDescent="0.3">
      <c r="C10" s="29">
        <v>15.23</v>
      </c>
      <c r="D10" s="30">
        <f>SUM(C10*D3)</f>
        <v>304.60000000000002</v>
      </c>
    </row>
    <row r="11" spans="3:4" ht="15.75" thickBot="1" x14ac:dyDescent="0.3">
      <c r="C11" s="31"/>
      <c r="D11" s="32">
        <f>SUM(D4:D10)</f>
        <v>2449.08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Sheet1</vt:lpstr>
      <vt:lpstr>Sheet2</vt:lpstr>
    </vt:vector>
  </TitlesOfParts>
  <Company>Jetpak Group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Halmann</dc:creator>
  <cp:lastModifiedBy>Åsa Karlsson</cp:lastModifiedBy>
  <dcterms:created xsi:type="dcterms:W3CDTF">2024-03-01T10:13:15Z</dcterms:created>
  <dcterms:modified xsi:type="dcterms:W3CDTF">2024-03-20T12:56:06Z</dcterms:modified>
</cp:coreProperties>
</file>